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Model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color rgb="00F04E0C"/>
      <sz val="14"/>
    </font>
    <font>
      <b val="1"/>
      <color rgb="00FFFFFF"/>
      <sz val="10"/>
    </font>
    <font>
      <b val="1"/>
      <sz val="10"/>
    </font>
    <font>
      <b val="1"/>
      <color rgb="00F04E0C"/>
      <sz val="1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8D4C9"/>
      </left>
      <right style="thin">
        <color rgb="00D8D4C9"/>
      </right>
      <top style="thin">
        <color rgb="00D8D4C9"/>
      </top>
      <bottom style="thin">
        <color rgb="00D8D4C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AnovaCloud — Agentic AI Deployment Pack</t>
        </is>
      </c>
    </row>
    <row r="2">
      <c r="A2" t="inlineStr">
        <is>
          <t>ROI Worksheet — build the business case from your own numbers. No sample figures are included:</t>
        </is>
      </c>
    </row>
    <row r="3">
      <c r="A3" t="inlineStr">
        <is>
          <t>every yellow cell is yours to fill from measured baselines, never from vendor claims.</t>
        </is>
      </c>
    </row>
    <row r="4"/>
    <row r="5">
      <c r="A5" t="inlineStr">
        <is>
          <t>Sheet 2 · Inputs — volumes, costs, and rates. Fill yellow cells; white cells are guidance.</t>
        </is>
      </c>
    </row>
    <row r="6">
      <c r="A6" t="inlineStr">
        <is>
          <t>Sheet 3 · Model — 12-month benefit model driven by formulas from Inputs.</t>
        </is>
      </c>
    </row>
    <row r="7">
      <c r="A7" t="inlineStr">
        <is>
          <t>Sheet 4 · Summary — payback month, year-1 net benefit, and the assumptions to challenge.</t>
        </is>
      </c>
    </row>
    <row r="8"/>
    <row r="9">
      <c r="A9" t="inlineStr">
        <is>
          <t>Rule: if you cannot measure the baseline, the ROI is a story, not a number — measure first.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80" customWidth="1" min="3" max="3"/>
  </cols>
  <sheetData>
    <row r="1">
      <c r="A1" s="2" t="inlineStr">
        <is>
          <t>Input</t>
        </is>
      </c>
      <c r="B1" s="2" t="inlineStr">
        <is>
          <t>Value</t>
        </is>
      </c>
      <c r="C1" s="2" t="inlineStr">
        <is>
          <t>How to estimate (replace with your measurement)</t>
        </is>
      </c>
    </row>
    <row r="2" ht="28" customHeight="1">
      <c r="A2" s="3" t="inlineStr">
        <is>
          <t>Tasks per month (volume)</t>
        </is>
      </c>
      <c r="B2" s="4" t="inlineStr"/>
      <c r="C2" s="5" t="inlineStr">
        <is>
          <t>Count from the system of record over the last 3 months — tickets, requests, reports.</t>
        </is>
      </c>
    </row>
    <row r="3" ht="28" customHeight="1">
      <c r="A3" s="3" t="inlineStr">
        <is>
          <t>Avg minutes per task today</t>
        </is>
      </c>
      <c r="B3" s="4" t="inlineStr"/>
      <c r="C3" s="5" t="inlineStr">
        <is>
          <t>Time-and-motion sample or system timestamps; use median, not mean.</t>
        </is>
      </c>
    </row>
    <row r="4" ht="28" customHeight="1">
      <c r="A4" s="3" t="inlineStr">
        <is>
          <t>Fully-loaded cost per hour ($)</t>
        </is>
      </c>
      <c r="B4" s="4" t="inlineStr"/>
      <c r="C4" s="5" t="inlineStr">
        <is>
          <t>Salary + benefits + overhead for the role doing the work today.</t>
        </is>
      </c>
    </row>
    <row r="5" ht="28" customHeight="1">
      <c r="A5" s="3" t="inlineStr">
        <is>
          <t>Expected automation rate (0–1)</t>
        </is>
      </c>
      <c r="B5" s="4" t="inlineStr"/>
      <c r="C5" s="5" t="inlineStr">
        <is>
          <t>Fraction of task time the agent removes at the chosen HITL tier. Start conservative (0.3–0.5).</t>
        </is>
      </c>
    </row>
    <row r="6" ht="28" customHeight="1">
      <c r="A6" s="3" t="inlineStr">
        <is>
          <t>Human review minutes per task</t>
        </is>
      </c>
      <c r="B6" s="4" t="inlineStr"/>
      <c r="C6" s="5" t="inlineStr">
        <is>
          <t>Approval/review time at the chosen tier — measured in pilot, not assumed.</t>
        </is>
      </c>
    </row>
    <row r="7" ht="28" customHeight="1">
      <c r="A7" s="3" t="inlineStr">
        <is>
          <t>Error rate today (0–1)</t>
        </is>
      </c>
      <c r="B7" s="4" t="inlineStr"/>
      <c r="C7" s="5" t="inlineStr">
        <is>
          <t>Measured defect/rework rate on the current process.</t>
        </is>
      </c>
    </row>
    <row r="8" ht="28" customHeight="1">
      <c r="A8" s="3" t="inlineStr">
        <is>
          <t>Error rate with agent (0–1)</t>
        </is>
      </c>
      <c r="B8" s="4" t="inlineStr"/>
      <c r="C8" s="5" t="inlineStr">
        <is>
          <t>From pilot evals. Must be ≤ today’s rate or the tier is wrong.</t>
        </is>
      </c>
    </row>
    <row r="9" ht="28" customHeight="1">
      <c r="A9" s="3" t="inlineStr">
        <is>
          <t>Avg cost per error ($)</t>
        </is>
      </c>
      <c r="B9" s="4" t="inlineStr"/>
      <c r="C9" s="5" t="inlineStr">
        <is>
          <t>Rework + remediation + customer impact per incident, averaged.</t>
        </is>
      </c>
    </row>
    <row r="10" ht="28" customHeight="1">
      <c r="A10" s="3" t="inlineStr">
        <is>
          <t>One-time build cost ($)</t>
        </is>
      </c>
      <c r="B10" s="4" t="inlineStr"/>
      <c r="C10" s="5" t="inlineStr">
        <is>
          <t>Engineering + integration + eval harness, from the project plan.</t>
        </is>
      </c>
    </row>
    <row r="11" ht="28" customHeight="1">
      <c r="A11" s="3" t="inlineStr">
        <is>
          <t>Monthly run cost ($)</t>
        </is>
      </c>
      <c r="B11" s="4" t="inlineStr"/>
      <c r="C11" s="5" t="inlineStr">
        <is>
          <t>Model + tool + infra + monitoring, from the observability dashboard.</t>
        </is>
      </c>
    </row>
    <row r="12" ht="28" customHeight="1">
      <c r="A12" s="3" t="inlineStr">
        <is>
          <t>Monthly oversight cost ($)</t>
        </is>
      </c>
      <c r="B12" s="4" t="inlineStr"/>
      <c r="C12" s="5" t="inlineStr">
        <is>
          <t>Reviewer/approver hours × loaded rate — the HITL tier has a payroll.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24" customWidth="1" min="4" max="4"/>
    <col width="22" customWidth="1" min="5" max="5"/>
    <col width="20" customWidth="1" min="6" max="6"/>
  </cols>
  <sheetData>
    <row r="1">
      <c r="A1" s="2" t="inlineStr">
        <is>
          <t>Month</t>
        </is>
      </c>
      <c r="B1" s="2" t="inlineStr">
        <is>
          <t>Gross labor savings ($)</t>
        </is>
      </c>
      <c r="C1" s="2" t="inlineStr">
        <is>
          <t>Error-cost avoided ($)</t>
        </is>
      </c>
      <c r="D1" s="2" t="inlineStr">
        <is>
          <t>Oversight + run cost ($)</t>
        </is>
      </c>
      <c r="E1" s="2" t="inlineStr">
        <is>
          <t>Net monthly benefit ($)</t>
        </is>
      </c>
      <c r="F1" s="2" t="inlineStr">
        <is>
          <t>Cumulative net ($)</t>
        </is>
      </c>
    </row>
    <row r="2">
      <c r="A2" s="6" t="n">
        <v>1</v>
      </c>
      <c r="B2" s="7">
        <f>Inputs!$B$2*(Inputs!$B$3/60)*Inputs!$B$4*Inputs!$B$5</f>
        <v/>
      </c>
      <c r="C2" s="7">
        <f>Inputs!$B$2*MAX(0,Inputs!$B$7-Inputs!$B$8)*Inputs!$B$9</f>
        <v/>
      </c>
      <c r="D2" s="7">
        <f>Inputs!$B$2*(Inputs!$B$6/60)*Inputs!$B$4+Inputs!$B$11+Inputs!$B$12</f>
        <v/>
      </c>
      <c r="E2" s="7">
        <f>B2+C2-D2</f>
        <v/>
      </c>
      <c r="F2" s="7">
        <f>E2-Inputs!$B$10</f>
        <v/>
      </c>
    </row>
    <row r="3">
      <c r="A3" s="6" t="n">
        <v>2</v>
      </c>
      <c r="B3" s="7">
        <f>Inputs!$B$2*(Inputs!$B$3/60)*Inputs!$B$4*Inputs!$B$5</f>
        <v/>
      </c>
      <c r="C3" s="7">
        <f>Inputs!$B$2*MAX(0,Inputs!$B$7-Inputs!$B$8)*Inputs!$B$9</f>
        <v/>
      </c>
      <c r="D3" s="7">
        <f>Inputs!$B$2*(Inputs!$B$6/60)*Inputs!$B$4+Inputs!$B$11+Inputs!$B$12</f>
        <v/>
      </c>
      <c r="E3" s="7">
        <f>B3+C3-D3</f>
        <v/>
      </c>
      <c r="F3" s="7">
        <f>F2+E3</f>
        <v/>
      </c>
    </row>
    <row r="4">
      <c r="A4" s="6" t="n">
        <v>3</v>
      </c>
      <c r="B4" s="7">
        <f>Inputs!$B$2*(Inputs!$B$3/60)*Inputs!$B$4*Inputs!$B$5</f>
        <v/>
      </c>
      <c r="C4" s="7">
        <f>Inputs!$B$2*MAX(0,Inputs!$B$7-Inputs!$B$8)*Inputs!$B$9</f>
        <v/>
      </c>
      <c r="D4" s="7">
        <f>Inputs!$B$2*(Inputs!$B$6/60)*Inputs!$B$4+Inputs!$B$11+Inputs!$B$12</f>
        <v/>
      </c>
      <c r="E4" s="7">
        <f>B4+C4-D4</f>
        <v/>
      </c>
      <c r="F4" s="7">
        <f>F3+E4</f>
        <v/>
      </c>
    </row>
    <row r="5">
      <c r="A5" s="6" t="n">
        <v>4</v>
      </c>
      <c r="B5" s="7">
        <f>Inputs!$B$2*(Inputs!$B$3/60)*Inputs!$B$4*Inputs!$B$5</f>
        <v/>
      </c>
      <c r="C5" s="7">
        <f>Inputs!$B$2*MAX(0,Inputs!$B$7-Inputs!$B$8)*Inputs!$B$9</f>
        <v/>
      </c>
      <c r="D5" s="7">
        <f>Inputs!$B$2*(Inputs!$B$6/60)*Inputs!$B$4+Inputs!$B$11+Inputs!$B$12</f>
        <v/>
      </c>
      <c r="E5" s="7">
        <f>B5+C5-D5</f>
        <v/>
      </c>
      <c r="F5" s="7">
        <f>F4+E5</f>
        <v/>
      </c>
    </row>
    <row r="6">
      <c r="A6" s="6" t="n">
        <v>5</v>
      </c>
      <c r="B6" s="7">
        <f>Inputs!$B$2*(Inputs!$B$3/60)*Inputs!$B$4*Inputs!$B$5</f>
        <v/>
      </c>
      <c r="C6" s="7">
        <f>Inputs!$B$2*MAX(0,Inputs!$B$7-Inputs!$B$8)*Inputs!$B$9</f>
        <v/>
      </c>
      <c r="D6" s="7">
        <f>Inputs!$B$2*(Inputs!$B$6/60)*Inputs!$B$4+Inputs!$B$11+Inputs!$B$12</f>
        <v/>
      </c>
      <c r="E6" s="7">
        <f>B6+C6-D6</f>
        <v/>
      </c>
      <c r="F6" s="7">
        <f>F5+E6</f>
        <v/>
      </c>
    </row>
    <row r="7">
      <c r="A7" s="6" t="n">
        <v>6</v>
      </c>
      <c r="B7" s="7">
        <f>Inputs!$B$2*(Inputs!$B$3/60)*Inputs!$B$4*Inputs!$B$5</f>
        <v/>
      </c>
      <c r="C7" s="7">
        <f>Inputs!$B$2*MAX(0,Inputs!$B$7-Inputs!$B$8)*Inputs!$B$9</f>
        <v/>
      </c>
      <c r="D7" s="7">
        <f>Inputs!$B$2*(Inputs!$B$6/60)*Inputs!$B$4+Inputs!$B$11+Inputs!$B$12</f>
        <v/>
      </c>
      <c r="E7" s="7">
        <f>B7+C7-D7</f>
        <v/>
      </c>
      <c r="F7" s="7">
        <f>F6+E7</f>
        <v/>
      </c>
    </row>
    <row r="8">
      <c r="A8" s="6" t="n">
        <v>7</v>
      </c>
      <c r="B8" s="7">
        <f>Inputs!$B$2*(Inputs!$B$3/60)*Inputs!$B$4*Inputs!$B$5</f>
        <v/>
      </c>
      <c r="C8" s="7">
        <f>Inputs!$B$2*MAX(0,Inputs!$B$7-Inputs!$B$8)*Inputs!$B$9</f>
        <v/>
      </c>
      <c r="D8" s="7">
        <f>Inputs!$B$2*(Inputs!$B$6/60)*Inputs!$B$4+Inputs!$B$11+Inputs!$B$12</f>
        <v/>
      </c>
      <c r="E8" s="7">
        <f>B8+C8-D8</f>
        <v/>
      </c>
      <c r="F8" s="7">
        <f>F7+E8</f>
        <v/>
      </c>
    </row>
    <row r="9">
      <c r="A9" s="6" t="n">
        <v>8</v>
      </c>
      <c r="B9" s="7">
        <f>Inputs!$B$2*(Inputs!$B$3/60)*Inputs!$B$4*Inputs!$B$5</f>
        <v/>
      </c>
      <c r="C9" s="7">
        <f>Inputs!$B$2*MAX(0,Inputs!$B$7-Inputs!$B$8)*Inputs!$B$9</f>
        <v/>
      </c>
      <c r="D9" s="7">
        <f>Inputs!$B$2*(Inputs!$B$6/60)*Inputs!$B$4+Inputs!$B$11+Inputs!$B$12</f>
        <v/>
      </c>
      <c r="E9" s="7">
        <f>B9+C9-D9</f>
        <v/>
      </c>
      <c r="F9" s="7">
        <f>F8+E9</f>
        <v/>
      </c>
    </row>
    <row r="10">
      <c r="A10" s="6" t="n">
        <v>9</v>
      </c>
      <c r="B10" s="7">
        <f>Inputs!$B$2*(Inputs!$B$3/60)*Inputs!$B$4*Inputs!$B$5</f>
        <v/>
      </c>
      <c r="C10" s="7">
        <f>Inputs!$B$2*MAX(0,Inputs!$B$7-Inputs!$B$8)*Inputs!$B$9</f>
        <v/>
      </c>
      <c r="D10" s="7">
        <f>Inputs!$B$2*(Inputs!$B$6/60)*Inputs!$B$4+Inputs!$B$11+Inputs!$B$12</f>
        <v/>
      </c>
      <c r="E10" s="7">
        <f>B10+C10-D10</f>
        <v/>
      </c>
      <c r="F10" s="7">
        <f>F9+E10</f>
        <v/>
      </c>
    </row>
    <row r="11">
      <c r="A11" s="6" t="n">
        <v>10</v>
      </c>
      <c r="B11" s="7">
        <f>Inputs!$B$2*(Inputs!$B$3/60)*Inputs!$B$4*Inputs!$B$5</f>
        <v/>
      </c>
      <c r="C11" s="7">
        <f>Inputs!$B$2*MAX(0,Inputs!$B$7-Inputs!$B$8)*Inputs!$B$9</f>
        <v/>
      </c>
      <c r="D11" s="7">
        <f>Inputs!$B$2*(Inputs!$B$6/60)*Inputs!$B$4+Inputs!$B$11+Inputs!$B$12</f>
        <v/>
      </c>
      <c r="E11" s="7">
        <f>B11+C11-D11</f>
        <v/>
      </c>
      <c r="F11" s="7">
        <f>F10+E11</f>
        <v/>
      </c>
    </row>
    <row r="12">
      <c r="A12" s="6" t="n">
        <v>11</v>
      </c>
      <c r="B12" s="7">
        <f>Inputs!$B$2*(Inputs!$B$3/60)*Inputs!$B$4*Inputs!$B$5</f>
        <v/>
      </c>
      <c r="C12" s="7">
        <f>Inputs!$B$2*MAX(0,Inputs!$B$7-Inputs!$B$8)*Inputs!$B$9</f>
        <v/>
      </c>
      <c r="D12" s="7">
        <f>Inputs!$B$2*(Inputs!$B$6/60)*Inputs!$B$4+Inputs!$B$11+Inputs!$B$12</f>
        <v/>
      </c>
      <c r="E12" s="7">
        <f>B12+C12-D12</f>
        <v/>
      </c>
      <c r="F12" s="7">
        <f>F11+E12</f>
        <v/>
      </c>
    </row>
    <row r="13">
      <c r="A13" s="6" t="n">
        <v>12</v>
      </c>
      <c r="B13" s="7">
        <f>Inputs!$B$2*(Inputs!$B$3/60)*Inputs!$B$4*Inputs!$B$5</f>
        <v/>
      </c>
      <c r="C13" s="7">
        <f>Inputs!$B$2*MAX(0,Inputs!$B$7-Inputs!$B$8)*Inputs!$B$9</f>
        <v/>
      </c>
      <c r="D13" s="7">
        <f>Inputs!$B$2*(Inputs!$B$6/60)*Inputs!$B$4+Inputs!$B$11+Inputs!$B$12</f>
        <v/>
      </c>
      <c r="E13" s="7">
        <f>B13+C13-D13</f>
        <v/>
      </c>
      <c r="F13" s="7">
        <f>F12+E13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80" customWidth="1" min="3" max="3"/>
  </cols>
  <sheetData>
    <row r="1">
      <c r="A1" s="2" t="inlineStr">
        <is>
          <t>Metric</t>
        </is>
      </c>
      <c r="B1" s="2" t="inlineStr">
        <is>
          <t>Value</t>
        </is>
      </c>
      <c r="C1" s="2" t="inlineStr">
        <is>
          <t>Notes</t>
        </is>
      </c>
    </row>
    <row r="2" ht="30" customHeight="1">
      <c r="A2" s="3" t="inlineStr">
        <is>
          <t>Payback month</t>
        </is>
      </c>
      <c r="B2" s="7">
        <f>IF(COUNTA(Inputs!$B$2:$B$12)=0,"\u2014",IFERROR(MATCH(TRUE,Model!$F$2:$F$13&gt;=0,0),"beyond 12 mo"))</f>
        <v/>
      </c>
      <c r="C2" s="5" t="inlineStr">
        <is>
          <t>First month cumulative net ≥ 0. If blank inputs, this is blank — fill Inputs first.</t>
        </is>
      </c>
    </row>
    <row r="3" ht="30" customHeight="1">
      <c r="A3" s="3" t="inlineStr">
        <is>
          <t>Year-1 net benefit ($)</t>
        </is>
      </c>
      <c r="B3" s="7">
        <f>Model!F13</f>
        <v/>
      </c>
      <c r="C3" s="5" t="inlineStr">
        <is>
          <t>After the one-time build cost in month 1.</t>
        </is>
      </c>
    </row>
    <row r="4" ht="30" customHeight="1">
      <c r="A4" s="3" t="inlineStr">
        <is>
          <t>Year-1 gross savings ($)</t>
        </is>
      </c>
      <c r="B4" s="7">
        <f>SUM(Model!B2:B13)+SUM(Model!C2:C13)</f>
        <v/>
      </c>
      <c r="C4" s="5" t="inlineStr">
        <is>
          <t>Before run and oversight costs.</t>
        </is>
      </c>
    </row>
    <row r="5" ht="30" customHeight="1">
      <c r="A5" s="3" t="inlineStr">
        <is>
          <t>Year-1 total cost ($)</t>
        </is>
      </c>
      <c r="B5" s="7">
        <f>Inputs!B10+SUM(Model!D2:D13)</f>
        <v/>
      </c>
      <c r="C5" s="5" t="inlineStr">
        <is>
          <t>Build + 12 months of run and oversight.</t>
        </is>
      </c>
    </row>
    <row r="6">
      <c r="A6" s="8" t="inlineStr">
        <is>
          <t>Assumptions to challenge before presenting</t>
        </is>
      </c>
    </row>
    <row r="7" ht="26" customHeight="1">
      <c r="A7" s="9" t="inlineStr">
        <is>
          <t>• Automation rate: pilot-measured, not vendor-claimed. Re-run after 30 days of production data.</t>
        </is>
      </c>
    </row>
    <row r="8" ht="26" customHeight="1">
      <c r="A8" s="9" t="inlineStr">
        <is>
          <t>• Error cost: includes rework AND customer impact — undercounting errors flatters every ROI.</t>
        </is>
      </c>
    </row>
    <row r="9" ht="26" customHeight="1">
      <c r="A9" s="9" t="inlineStr">
        <is>
          <t>• Oversight cost: the HITL tier is headcount. If reviewers become the bottleneck, throughput caps savings.</t>
        </is>
      </c>
    </row>
    <row r="10" ht="26" customHeight="1">
      <c r="A10" s="9" t="inlineStr">
        <is>
          <t>• Run cost: model prices and tool usage change — refresh quarterly from the observability dashboard.</t>
        </is>
      </c>
    </row>
    <row r="11" ht="26" customHeight="1">
      <c r="A11" s="9" t="inlineStr">
        <is>
          <t>• Scope: this sheet models one use case at one tier. Multi-agent rollouts get one sheet each.</t>
        </is>
      </c>
    </row>
  </sheetData>
  <mergeCells count="5">
    <mergeCell ref="A10:C10"/>
    <mergeCell ref="A11:C11"/>
    <mergeCell ref="A8:C8"/>
    <mergeCell ref="A9:C9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2026-09-27T06:35:17Z</dcterms:created>
  <dcterms:modified xmlns:dcterms="http://purl.org/dc/terms/" xmlns:xsi="http://www.w3.org/2001/XMLSchema-instance" xsi:type="dcterms:W3CDTF">2026-09-27T06:35:26+00:00Z</dcterms:modified>
</cp:coreProperties>
</file>